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AB51FF2F-90F4-4381-B2FA-65810D658A52}" xr6:coauthVersionLast="45" xr6:coauthVersionMax="45" xr10:uidLastSave="{00000000-0000-0000-0000-000000000000}"/>
  <bookViews>
    <workbookView xWindow="-108" yWindow="-108" windowWidth="23256" windowHeight="12576" xr2:uid="{52500E97-341C-4E8F-9DB1-345642CF0E8B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H5" i="1"/>
  <c r="E14" i="1"/>
  <c r="E15" i="1"/>
  <c r="E16" i="1"/>
  <c r="E17" i="1"/>
  <c r="E18" i="1"/>
  <c r="E19" i="1"/>
  <c r="E20" i="1"/>
  <c r="E21" i="1"/>
  <c r="E22" i="1"/>
  <c r="E13" i="1"/>
  <c r="F13" i="1"/>
  <c r="H13" i="1"/>
  <c r="E24" i="1"/>
  <c r="E25" i="1"/>
  <c r="E26" i="1"/>
  <c r="E27" i="1"/>
  <c r="E28" i="1"/>
  <c r="E29" i="1"/>
  <c r="E30" i="1"/>
  <c r="E31" i="1"/>
  <c r="E32" i="1"/>
  <c r="E23" i="1"/>
  <c r="F23" i="1"/>
  <c r="H23" i="1"/>
  <c r="E34" i="1"/>
  <c r="E35" i="1"/>
  <c r="E36" i="1"/>
  <c r="E37" i="1"/>
  <c r="E38" i="1"/>
  <c r="E39" i="1"/>
  <c r="E40" i="1"/>
  <c r="E41" i="1"/>
  <c r="E42" i="1"/>
  <c r="E33" i="1"/>
  <c r="F33" i="1"/>
  <c r="H33" i="1"/>
  <c r="E44" i="1"/>
  <c r="E45" i="1"/>
  <c r="E46" i="1"/>
  <c r="E47" i="1"/>
  <c r="E48" i="1"/>
  <c r="E49" i="1"/>
  <c r="E50" i="1"/>
  <c r="E51" i="1"/>
  <c r="E52" i="1"/>
  <c r="E43" i="1"/>
  <c r="F43" i="1"/>
  <c r="H43" i="1"/>
  <c r="E54" i="1"/>
  <c r="E55" i="1"/>
  <c r="E56" i="1"/>
  <c r="E53" i="1"/>
  <c r="F53" i="1"/>
  <c r="H53" i="1"/>
  <c r="E58" i="1"/>
  <c r="E59" i="1"/>
  <c r="E60" i="1"/>
  <c r="E61" i="1"/>
  <c r="E62" i="1"/>
  <c r="E63" i="1"/>
  <c r="E64" i="1"/>
  <c r="E65" i="1"/>
  <c r="E57" i="1"/>
  <c r="F57" i="1"/>
  <c r="H57" i="1"/>
  <c r="E67" i="1"/>
  <c r="E68" i="1"/>
  <c r="E69" i="1"/>
  <c r="E66" i="1"/>
  <c r="F66" i="1"/>
  <c r="H66" i="1"/>
  <c r="E71" i="1"/>
  <c r="E72" i="1"/>
  <c r="E73" i="1"/>
  <c r="E74" i="1"/>
  <c r="E75" i="1"/>
  <c r="E76" i="1"/>
  <c r="E77" i="1"/>
  <c r="E70" i="1"/>
  <c r="F70" i="1"/>
  <c r="H70" i="1"/>
  <c r="H4" i="1"/>
  <c r="E81" i="1"/>
  <c r="H81" i="1"/>
  <c r="E82" i="1"/>
  <c r="H82" i="1"/>
  <c r="E83" i="1"/>
  <c r="H83" i="1"/>
  <c r="E84" i="1"/>
  <c r="H84" i="1"/>
  <c r="E85" i="1"/>
  <c r="H85" i="1"/>
  <c r="E86" i="1"/>
  <c r="H86" i="1"/>
  <c r="E87" i="1"/>
  <c r="H87" i="1"/>
  <c r="H80" i="1"/>
  <c r="E89" i="1"/>
  <c r="E90" i="1"/>
  <c r="E91" i="1"/>
  <c r="E92" i="1"/>
  <c r="E93" i="1"/>
  <c r="E94" i="1"/>
  <c r="E95" i="1"/>
  <c r="E96" i="1"/>
  <c r="E97" i="1"/>
  <c r="E88" i="1"/>
  <c r="F88" i="1"/>
  <c r="H88" i="1"/>
  <c r="E99" i="1"/>
  <c r="E100" i="1"/>
  <c r="E101" i="1"/>
  <c r="E102" i="1"/>
  <c r="E103" i="1"/>
  <c r="E104" i="1"/>
  <c r="E105" i="1"/>
  <c r="E106" i="1"/>
  <c r="E107" i="1"/>
  <c r="E98" i="1"/>
  <c r="F98" i="1"/>
  <c r="H98" i="1"/>
  <c r="E109" i="1"/>
  <c r="E110" i="1"/>
  <c r="E111" i="1"/>
  <c r="E112" i="1"/>
  <c r="E113" i="1"/>
  <c r="E114" i="1"/>
  <c r="E115" i="1"/>
  <c r="E116" i="1"/>
  <c r="E117" i="1"/>
  <c r="E108" i="1"/>
  <c r="F108" i="1"/>
  <c r="H108" i="1"/>
  <c r="E119" i="1"/>
  <c r="E120" i="1"/>
  <c r="E121" i="1"/>
  <c r="E122" i="1"/>
  <c r="E123" i="1"/>
  <c r="E124" i="1"/>
  <c r="E125" i="1"/>
  <c r="E126" i="1"/>
  <c r="E127" i="1"/>
  <c r="E118" i="1"/>
  <c r="F118" i="1"/>
  <c r="H118" i="1"/>
  <c r="E129" i="1"/>
  <c r="E130" i="1"/>
  <c r="E131" i="1"/>
  <c r="E128" i="1"/>
  <c r="F128" i="1"/>
  <c r="H128" i="1"/>
  <c r="E133" i="1"/>
  <c r="E134" i="1"/>
  <c r="E135" i="1"/>
  <c r="E136" i="1"/>
  <c r="E137" i="1"/>
  <c r="E138" i="1"/>
  <c r="E139" i="1"/>
  <c r="E140" i="1"/>
  <c r="E132" i="1"/>
  <c r="F132" i="1"/>
  <c r="H132" i="1"/>
  <c r="E142" i="1"/>
  <c r="E143" i="1"/>
  <c r="E144" i="1"/>
  <c r="E141" i="1"/>
  <c r="F141" i="1"/>
  <c r="H141" i="1"/>
  <c r="E146" i="1"/>
  <c r="E147" i="1"/>
  <c r="E148" i="1"/>
  <c r="E149" i="1"/>
  <c r="E150" i="1"/>
  <c r="E151" i="1"/>
  <c r="E152" i="1"/>
  <c r="E145" i="1"/>
  <c r="F145" i="1"/>
  <c r="H145" i="1"/>
  <c r="H79" i="1"/>
  <c r="H154" i="1"/>
  <c r="G5" i="1"/>
  <c r="G13" i="1"/>
  <c r="G23" i="1"/>
  <c r="G33" i="1"/>
  <c r="G43" i="1"/>
  <c r="G53" i="1"/>
  <c r="G57" i="1"/>
  <c r="G66" i="1"/>
  <c r="G70" i="1"/>
  <c r="G4" i="1"/>
  <c r="G80" i="1"/>
  <c r="G88" i="1"/>
  <c r="G98" i="1"/>
  <c r="G108" i="1"/>
  <c r="G118" i="1"/>
  <c r="G128" i="1"/>
  <c r="G132" i="1"/>
  <c r="G141" i="1"/>
  <c r="G145" i="1"/>
  <c r="G79" i="1"/>
  <c r="G154" i="1"/>
  <c r="F5" i="1"/>
  <c r="F4" i="1"/>
  <c r="F80" i="1"/>
  <c r="F79" i="1"/>
  <c r="F154" i="1"/>
  <c r="E5" i="1"/>
  <c r="E4" i="1"/>
  <c r="E80" i="1"/>
  <c r="E79" i="1"/>
  <c r="E154" i="1"/>
  <c r="D5" i="1"/>
  <c r="D13" i="1"/>
  <c r="D23" i="1"/>
  <c r="D33" i="1"/>
  <c r="D43" i="1"/>
  <c r="D53" i="1"/>
  <c r="D57" i="1"/>
  <c r="D66" i="1"/>
  <c r="D70" i="1"/>
  <c r="D4" i="1"/>
  <c r="D80" i="1"/>
  <c r="D88" i="1"/>
  <c r="D98" i="1"/>
  <c r="D108" i="1"/>
  <c r="D118" i="1"/>
  <c r="D128" i="1"/>
  <c r="D132" i="1"/>
  <c r="D141" i="1"/>
  <c r="D145" i="1"/>
  <c r="D79" i="1"/>
  <c r="D154" i="1"/>
  <c r="C5" i="1"/>
  <c r="C13" i="1"/>
  <c r="C23" i="1"/>
  <c r="C33" i="1"/>
  <c r="C43" i="1"/>
  <c r="C53" i="1"/>
  <c r="C57" i="1"/>
  <c r="C66" i="1"/>
  <c r="C70" i="1"/>
  <c r="C4" i="1"/>
  <c r="C80" i="1"/>
  <c r="C88" i="1"/>
  <c r="C98" i="1"/>
  <c r="C108" i="1"/>
  <c r="C118" i="1"/>
  <c r="C128" i="1"/>
  <c r="C132" i="1"/>
  <c r="C141" i="1"/>
  <c r="C145" i="1"/>
  <c r="C79" i="1"/>
  <c r="C154" i="1"/>
  <c r="H152" i="1"/>
  <c r="H151" i="1"/>
  <c r="H150" i="1"/>
  <c r="H149" i="1"/>
  <c r="H148" i="1"/>
  <c r="H147" i="1"/>
  <c r="H146" i="1"/>
  <c r="H144" i="1"/>
  <c r="H143" i="1"/>
  <c r="H142" i="1"/>
  <c r="H140" i="1"/>
  <c r="H139" i="1"/>
  <c r="H138" i="1"/>
  <c r="H137" i="1"/>
  <c r="H136" i="1"/>
  <c r="H135" i="1"/>
  <c r="H134" i="1"/>
  <c r="H133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7" i="1"/>
  <c r="H116" i="1"/>
  <c r="H115" i="1"/>
  <c r="H114" i="1"/>
  <c r="H113" i="1"/>
  <c r="H112" i="1"/>
  <c r="H111" i="1"/>
  <c r="H110" i="1"/>
  <c r="H109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77" i="1"/>
  <c r="H76" i="1"/>
  <c r="H75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6" i="1"/>
  <c r="H55" i="1"/>
  <c r="H54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<sst xmlns="http://schemas.openxmlformats.org/spreadsheetml/2006/main" count="280" uniqueCount="207">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</sst>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80C0-72BF-426B-9F49-531D60BF4D37}">
  <dimension ref="A1:H155"/>
  <sheetViews>
    <sheetView tabSelected="1" workbookViewId="0">
      <selection activeCell="F11" sqref="F11"/>
    </sheetView>
  </sheetViews>
  <sheetFormatPr baseColWidth="10" defaultColWidth="12" defaultRowHeight="13.2"/>
  <cols>
    <col min="1" max="1" width="2.21875" style="4" customWidth="1"/>
    <col min="2" max="2" width="28.109375" style="4" customWidth="1"/>
    <col min="3" max="3" width="14.21875" style="4" customWidth="1"/>
    <col min="4" max="4" width="14.44140625" style="4" customWidth="1"/>
    <col min="5" max="5" width="13" style="4" customWidth="1"/>
    <col min="6" max="6" width="13.6640625" style="4" customWidth="1"/>
    <col min="7" max="7" width="12.21875" style="4" customWidth="1"/>
    <col min="8" max="8" width="13.109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38719606.990000002</v>
      </c>
      <c r="D4" s="15">
        <f t="shared" ref="D4:H4" si="0">D5+D13+D23+D33+D43+D53+D57+D66+D70</f>
        <v>9732949.6900000013</v>
      </c>
      <c r="E4" s="15">
        <f t="shared" si="0"/>
        <v>48452556.679999992</v>
      </c>
      <c r="F4" s="15">
        <f t="shared" si="0"/>
        <v>44838844.529999994</v>
      </c>
      <c r="G4" s="15">
        <f t="shared" si="0"/>
        <v>44838844.529999994</v>
      </c>
      <c r="H4" s="15">
        <f t="shared" si="0"/>
        <v>3613712.149999999</v>
      </c>
    </row>
    <row r="5" spans="1:8">
      <c r="A5" s="16" t="s">
        <v>10</v>
      </c>
      <c r="B5" s="17"/>
      <c r="C5" s="18">
        <f>SUM(C6:C12)</f>
        <v>31310081.5</v>
      </c>
      <c r="D5" s="18">
        <f t="shared" ref="D5:H5" si="1">SUM(D6:D12)</f>
        <v>4423928.6800000006</v>
      </c>
      <c r="E5" s="18">
        <f t="shared" si="1"/>
        <v>35734010.18</v>
      </c>
      <c r="F5" s="18">
        <f t="shared" si="1"/>
        <v>34387696.979999997</v>
      </c>
      <c r="G5" s="18">
        <f t="shared" si="1"/>
        <v>34387696.979999997</v>
      </c>
      <c r="H5" s="18">
        <f t="shared" si="1"/>
        <v>1346313.1999999993</v>
      </c>
    </row>
    <row r="6" spans="1:8">
      <c r="A6" s="19" t="s">
        <v>11</v>
      </c>
      <c r="B6" s="20" t="s">
        <v>12</v>
      </c>
      <c r="C6" s="21">
        <v>14495515.550000001</v>
      </c>
      <c r="D6" s="21">
        <v>1121945.45</v>
      </c>
      <c r="E6" s="21">
        <f>C6+D6</f>
        <v>15617461</v>
      </c>
      <c r="F6" s="21">
        <v>15164817.720000001</v>
      </c>
      <c r="G6" s="21">
        <v>15164817.720000001</v>
      </c>
      <c r="H6" s="21">
        <f>E6-F6</f>
        <v>452643.27999999933</v>
      </c>
    </row>
    <row r="7" spans="1:8">
      <c r="A7" s="19" t="s">
        <v>13</v>
      </c>
      <c r="B7" s="20" t="s">
        <v>14</v>
      </c>
      <c r="C7" s="21">
        <v>9482034.7599999998</v>
      </c>
      <c r="D7" s="21">
        <v>221925.28</v>
      </c>
      <c r="E7" s="21">
        <f t="shared" ref="E7:E12" si="2">C7+D7</f>
        <v>9703960.0399999991</v>
      </c>
      <c r="F7" s="21">
        <v>9404634.4399999995</v>
      </c>
      <c r="G7" s="21">
        <v>9404634.4399999995</v>
      </c>
      <c r="H7" s="21">
        <f t="shared" ref="H7:H70" si="3">E7-F7</f>
        <v>299325.59999999963</v>
      </c>
    </row>
    <row r="8" spans="1:8">
      <c r="A8" s="19" t="s">
        <v>15</v>
      </c>
      <c r="B8" s="20" t="s">
        <v>16</v>
      </c>
      <c r="C8" s="21">
        <v>1246571.25</v>
      </c>
      <c r="D8" s="21">
        <v>2425902.7000000002</v>
      </c>
      <c r="E8" s="21">
        <f t="shared" si="2"/>
        <v>3672473.95</v>
      </c>
      <c r="F8" s="21">
        <v>3102688.96</v>
      </c>
      <c r="G8" s="21">
        <v>3102688.96</v>
      </c>
      <c r="H8" s="21">
        <f t="shared" si="3"/>
        <v>569784.99000000022</v>
      </c>
    </row>
    <row r="9" spans="1:8">
      <c r="A9" s="19" t="s">
        <v>17</v>
      </c>
      <c r="B9" s="20" t="s">
        <v>18</v>
      </c>
      <c r="C9" s="21">
        <v>2377159.4</v>
      </c>
      <c r="D9" s="21">
        <v>289115.28999999998</v>
      </c>
      <c r="E9" s="21">
        <f t="shared" si="2"/>
        <v>2666274.69</v>
      </c>
      <c r="F9" s="21">
        <v>2661645.42</v>
      </c>
      <c r="G9" s="21">
        <v>2661645.42</v>
      </c>
      <c r="H9" s="21">
        <f t="shared" si="3"/>
        <v>4629.2700000000186</v>
      </c>
    </row>
    <row r="10" spans="1:8">
      <c r="A10" s="19" t="s">
        <v>19</v>
      </c>
      <c r="B10" s="20" t="s">
        <v>20</v>
      </c>
      <c r="C10" s="21">
        <v>3708800.54</v>
      </c>
      <c r="D10" s="21">
        <v>365039.96</v>
      </c>
      <c r="E10" s="21">
        <f t="shared" si="2"/>
        <v>4073840.5</v>
      </c>
      <c r="F10" s="21">
        <v>4053910.44</v>
      </c>
      <c r="G10" s="21">
        <v>4053910.44</v>
      </c>
      <c r="H10" s="21">
        <f t="shared" si="3"/>
        <v>19930.060000000056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1247396.02</v>
      </c>
      <c r="D13" s="18">
        <f t="shared" ref="D13:G13" si="4">SUM(D14:D22)</f>
        <v>1225989.52</v>
      </c>
      <c r="E13" s="18">
        <f t="shared" si="4"/>
        <v>2473385.54</v>
      </c>
      <c r="F13" s="18">
        <f t="shared" si="4"/>
        <v>2084595.69</v>
      </c>
      <c r="G13" s="18">
        <f t="shared" si="4"/>
        <v>2084595.69</v>
      </c>
      <c r="H13" s="18">
        <f t="shared" si="3"/>
        <v>388789.85000000009</v>
      </c>
    </row>
    <row r="14" spans="1:8">
      <c r="A14" s="19" t="s">
        <v>26</v>
      </c>
      <c r="B14" s="20" t="s">
        <v>27</v>
      </c>
      <c r="C14" s="21">
        <v>206155.24</v>
      </c>
      <c r="D14" s="21">
        <v>425676.21</v>
      </c>
      <c r="E14" s="21">
        <f t="shared" ref="E14:E22" si="5">C14+D14</f>
        <v>631831.44999999995</v>
      </c>
      <c r="F14" s="21">
        <v>556548.12</v>
      </c>
      <c r="G14" s="21">
        <v>556548.12</v>
      </c>
      <c r="H14" s="21">
        <f t="shared" si="3"/>
        <v>75283.329999999958</v>
      </c>
    </row>
    <row r="15" spans="1:8">
      <c r="A15" s="19" t="s">
        <v>28</v>
      </c>
      <c r="B15" s="20" t="s">
        <v>29</v>
      </c>
      <c r="C15" s="21">
        <v>74730</v>
      </c>
      <c r="D15" s="21">
        <v>42784.78</v>
      </c>
      <c r="E15" s="21">
        <f t="shared" si="5"/>
        <v>117514.78</v>
      </c>
      <c r="F15" s="21">
        <v>115699.66</v>
      </c>
      <c r="G15" s="21">
        <v>115699.66</v>
      </c>
      <c r="H15" s="21">
        <f t="shared" si="3"/>
        <v>1815.1199999999953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84933.6</v>
      </c>
      <c r="D17" s="21">
        <v>304180.57</v>
      </c>
      <c r="E17" s="21">
        <f t="shared" si="5"/>
        <v>389114.17000000004</v>
      </c>
      <c r="F17" s="21">
        <v>340608.19</v>
      </c>
      <c r="G17" s="21">
        <v>340608.19</v>
      </c>
      <c r="H17" s="21">
        <f t="shared" si="3"/>
        <v>48505.98000000004</v>
      </c>
    </row>
    <row r="18" spans="1:8">
      <c r="A18" s="19" t="s">
        <v>34</v>
      </c>
      <c r="B18" s="20" t="s">
        <v>35</v>
      </c>
      <c r="C18" s="21">
        <v>86185.8</v>
      </c>
      <c r="D18" s="21">
        <v>383963.77</v>
      </c>
      <c r="E18" s="21">
        <f t="shared" si="5"/>
        <v>470149.57</v>
      </c>
      <c r="F18" s="21">
        <v>423295.49</v>
      </c>
      <c r="G18" s="21">
        <v>423295.49</v>
      </c>
      <c r="H18" s="21">
        <f t="shared" si="3"/>
        <v>46854.080000000016</v>
      </c>
    </row>
    <row r="19" spans="1:8">
      <c r="A19" s="19" t="s">
        <v>36</v>
      </c>
      <c r="B19" s="20" t="s">
        <v>37</v>
      </c>
      <c r="C19" s="21">
        <v>300430.15000000002</v>
      </c>
      <c r="D19" s="21">
        <v>0</v>
      </c>
      <c r="E19" s="21">
        <f t="shared" si="5"/>
        <v>300430.15000000002</v>
      </c>
      <c r="F19" s="21">
        <v>213489.93</v>
      </c>
      <c r="G19" s="21">
        <v>213489.93</v>
      </c>
      <c r="H19" s="21">
        <f t="shared" si="3"/>
        <v>86940.22000000003</v>
      </c>
    </row>
    <row r="20" spans="1:8">
      <c r="A20" s="19" t="s">
        <v>38</v>
      </c>
      <c r="B20" s="20" t="s">
        <v>39</v>
      </c>
      <c r="C20" s="21">
        <v>211481.23</v>
      </c>
      <c r="D20" s="21">
        <v>5000</v>
      </c>
      <c r="E20" s="21">
        <f t="shared" si="5"/>
        <v>216481.23</v>
      </c>
      <c r="F20" s="21">
        <v>183562.84</v>
      </c>
      <c r="G20" s="21">
        <v>183562.84</v>
      </c>
      <c r="H20" s="21">
        <f t="shared" si="3"/>
        <v>32918.390000000014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283480</v>
      </c>
      <c r="D22" s="21">
        <v>64384.19</v>
      </c>
      <c r="E22" s="21">
        <f t="shared" si="5"/>
        <v>347864.19</v>
      </c>
      <c r="F22" s="21">
        <v>251391.46</v>
      </c>
      <c r="G22" s="21">
        <v>251391.46</v>
      </c>
      <c r="H22" s="21">
        <f t="shared" si="3"/>
        <v>96472.73000000001</v>
      </c>
    </row>
    <row r="23" spans="1:8">
      <c r="A23" s="16" t="s">
        <v>44</v>
      </c>
      <c r="B23" s="17"/>
      <c r="C23" s="18">
        <f>SUM(C24:C32)</f>
        <v>4652527.82</v>
      </c>
      <c r="D23" s="18">
        <f t="shared" ref="D23:G23" si="6">SUM(D24:D32)</f>
        <v>2982953.9</v>
      </c>
      <c r="E23" s="18">
        <f t="shared" si="6"/>
        <v>7635481.7199999997</v>
      </c>
      <c r="F23" s="18">
        <f t="shared" si="6"/>
        <v>6162988.3300000001</v>
      </c>
      <c r="G23" s="18">
        <f t="shared" si="6"/>
        <v>6162988.3300000001</v>
      </c>
      <c r="H23" s="18">
        <f t="shared" si="3"/>
        <v>1472493.3899999997</v>
      </c>
    </row>
    <row r="24" spans="1:8">
      <c r="A24" s="19" t="s">
        <v>45</v>
      </c>
      <c r="B24" s="20" t="s">
        <v>46</v>
      </c>
      <c r="C24" s="21">
        <v>382284.72</v>
      </c>
      <c r="D24" s="21">
        <v>199080.35</v>
      </c>
      <c r="E24" s="21">
        <f t="shared" ref="E24:E32" si="7">C24+D24</f>
        <v>581365.06999999995</v>
      </c>
      <c r="F24" s="21">
        <v>572612.22</v>
      </c>
      <c r="G24" s="21">
        <v>572612.22</v>
      </c>
      <c r="H24" s="21">
        <f t="shared" si="3"/>
        <v>8752.8499999999767</v>
      </c>
    </row>
    <row r="25" spans="1:8">
      <c r="A25" s="19" t="s">
        <v>47</v>
      </c>
      <c r="B25" s="20" t="s">
        <v>48</v>
      </c>
      <c r="C25" s="21">
        <v>168587.2</v>
      </c>
      <c r="D25" s="21">
        <v>723946</v>
      </c>
      <c r="E25" s="21">
        <f t="shared" si="7"/>
        <v>892533.2</v>
      </c>
      <c r="F25" s="21">
        <v>647927.6</v>
      </c>
      <c r="G25" s="21">
        <v>647927.6</v>
      </c>
      <c r="H25" s="21">
        <f t="shared" si="3"/>
        <v>244605.59999999998</v>
      </c>
    </row>
    <row r="26" spans="1:8">
      <c r="A26" s="19" t="s">
        <v>49</v>
      </c>
      <c r="B26" s="20" t="s">
        <v>50</v>
      </c>
      <c r="C26" s="21">
        <v>1393748.31</v>
      </c>
      <c r="D26" s="21">
        <v>1425788.44</v>
      </c>
      <c r="E26" s="21">
        <f t="shared" si="7"/>
        <v>2819536.75</v>
      </c>
      <c r="F26" s="21">
        <v>2274614.58</v>
      </c>
      <c r="G26" s="21">
        <v>2274614.58</v>
      </c>
      <c r="H26" s="21">
        <f t="shared" si="3"/>
        <v>544922.16999999993</v>
      </c>
    </row>
    <row r="27" spans="1:8">
      <c r="A27" s="19" t="s">
        <v>51</v>
      </c>
      <c r="B27" s="20" t="s">
        <v>52</v>
      </c>
      <c r="C27" s="21">
        <v>152064.54999999999</v>
      </c>
      <c r="D27" s="21">
        <v>886.28</v>
      </c>
      <c r="E27" s="21">
        <f t="shared" si="7"/>
        <v>152950.82999999999</v>
      </c>
      <c r="F27" s="21">
        <v>57949.760000000002</v>
      </c>
      <c r="G27" s="21">
        <v>57949.760000000002</v>
      </c>
      <c r="H27" s="21">
        <f t="shared" si="3"/>
        <v>95001.069999999978</v>
      </c>
    </row>
    <row r="28" spans="1:8">
      <c r="A28" s="19" t="s">
        <v>53</v>
      </c>
      <c r="B28" s="20" t="s">
        <v>54</v>
      </c>
      <c r="C28" s="21">
        <v>1375768.96</v>
      </c>
      <c r="D28" s="21">
        <v>144711.17000000001</v>
      </c>
      <c r="E28" s="21">
        <f t="shared" si="7"/>
        <v>1520480.13</v>
      </c>
      <c r="F28" s="21">
        <v>1416325.69</v>
      </c>
      <c r="G28" s="21">
        <v>1416325.69</v>
      </c>
      <c r="H28" s="21">
        <f t="shared" si="3"/>
        <v>104154.43999999994</v>
      </c>
    </row>
    <row r="29" spans="1:8">
      <c r="A29" s="19" t="s">
        <v>55</v>
      </c>
      <c r="B29" s="20" t="s">
        <v>56</v>
      </c>
      <c r="C29" s="21">
        <v>160629.32999999999</v>
      </c>
      <c r="D29" s="21">
        <v>15000</v>
      </c>
      <c r="E29" s="21">
        <f t="shared" si="7"/>
        <v>175629.33</v>
      </c>
      <c r="F29" s="21">
        <v>160587.74</v>
      </c>
      <c r="G29" s="21">
        <v>160587.74</v>
      </c>
      <c r="H29" s="21">
        <f t="shared" si="3"/>
        <v>15041.589999999997</v>
      </c>
    </row>
    <row r="30" spans="1:8">
      <c r="A30" s="19" t="s">
        <v>57</v>
      </c>
      <c r="B30" s="20" t="s">
        <v>58</v>
      </c>
      <c r="C30" s="21">
        <v>63830.31</v>
      </c>
      <c r="D30" s="21">
        <v>49849.56</v>
      </c>
      <c r="E30" s="21">
        <f t="shared" si="7"/>
        <v>113679.87</v>
      </c>
      <c r="F30" s="21">
        <v>60138.87</v>
      </c>
      <c r="G30" s="21">
        <v>60138.87</v>
      </c>
      <c r="H30" s="21">
        <f t="shared" si="3"/>
        <v>53540.999999999993</v>
      </c>
    </row>
    <row r="31" spans="1:8">
      <c r="A31" s="19" t="s">
        <v>59</v>
      </c>
      <c r="B31" s="20" t="s">
        <v>60</v>
      </c>
      <c r="C31" s="21">
        <v>483052.76</v>
      </c>
      <c r="D31" s="21">
        <v>603063.31000000006</v>
      </c>
      <c r="E31" s="21">
        <f t="shared" si="7"/>
        <v>1086116.07</v>
      </c>
      <c r="F31" s="21">
        <v>833377.17</v>
      </c>
      <c r="G31" s="21">
        <v>833377.17</v>
      </c>
      <c r="H31" s="21">
        <f t="shared" si="3"/>
        <v>252738.90000000002</v>
      </c>
    </row>
    <row r="32" spans="1:8">
      <c r="A32" s="19" t="s">
        <v>61</v>
      </c>
      <c r="B32" s="20" t="s">
        <v>62</v>
      </c>
      <c r="C32" s="21">
        <v>472561.68</v>
      </c>
      <c r="D32" s="21">
        <v>-179371.21</v>
      </c>
      <c r="E32" s="21">
        <f t="shared" si="7"/>
        <v>293190.46999999997</v>
      </c>
      <c r="F32" s="21">
        <v>139454.70000000001</v>
      </c>
      <c r="G32" s="21">
        <v>139454.70000000001</v>
      </c>
      <c r="H32" s="21">
        <f t="shared" si="3"/>
        <v>153735.76999999996</v>
      </c>
    </row>
    <row r="33" spans="1:8">
      <c r="A33" s="16" t="s">
        <v>63</v>
      </c>
      <c r="B33" s="17"/>
      <c r="C33" s="18">
        <f>SUM(C34:C42)</f>
        <v>283500</v>
      </c>
      <c r="D33" s="18">
        <f t="shared" ref="D33:G33" si="8">SUM(D34:D42)</f>
        <v>1231354.51</v>
      </c>
      <c r="E33" s="18">
        <f t="shared" si="8"/>
        <v>1514854.51</v>
      </c>
      <c r="F33" s="18">
        <f t="shared" si="8"/>
        <v>1124054.51</v>
      </c>
      <c r="G33" s="18">
        <f t="shared" si="8"/>
        <v>1124054.51</v>
      </c>
      <c r="H33" s="18">
        <f t="shared" si="3"/>
        <v>390800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283500</v>
      </c>
      <c r="D37" s="21">
        <v>1231354.51</v>
      </c>
      <c r="E37" s="21">
        <f t="shared" si="9"/>
        <v>1514854.51</v>
      </c>
      <c r="F37" s="21">
        <v>1124054.51</v>
      </c>
      <c r="G37" s="21">
        <v>1124054.51</v>
      </c>
      <c r="H37" s="21">
        <f t="shared" si="3"/>
        <v>390800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516300</v>
      </c>
      <c r="D43" s="18">
        <f t="shared" ref="D43:G43" si="10">SUM(D44:D52)</f>
        <v>578524.73</v>
      </c>
      <c r="E43" s="18">
        <f t="shared" si="10"/>
        <v>1094824.73</v>
      </c>
      <c r="F43" s="18">
        <f t="shared" si="10"/>
        <v>1079509.02</v>
      </c>
      <c r="G43" s="18">
        <f t="shared" si="10"/>
        <v>1079509.02</v>
      </c>
      <c r="H43" s="18">
        <f t="shared" si="3"/>
        <v>15315.709999999963</v>
      </c>
    </row>
    <row r="44" spans="1:8">
      <c r="A44" s="19" t="s">
        <v>81</v>
      </c>
      <c r="B44" s="20" t="s">
        <v>82</v>
      </c>
      <c r="C44" s="21">
        <v>461300</v>
      </c>
      <c r="D44" s="21">
        <v>432867.63</v>
      </c>
      <c r="E44" s="21">
        <f t="shared" ref="E44:E52" si="11">C44+D44</f>
        <v>894167.63</v>
      </c>
      <c r="F44" s="21">
        <v>878851.92</v>
      </c>
      <c r="G44" s="21">
        <v>878851.92</v>
      </c>
      <c r="H44" s="21">
        <f t="shared" si="3"/>
        <v>15315.709999999963</v>
      </c>
    </row>
    <row r="45" spans="1:8">
      <c r="A45" s="19" t="s">
        <v>83</v>
      </c>
      <c r="B45" s="20" t="s">
        <v>84</v>
      </c>
      <c r="C45" s="21">
        <v>0</v>
      </c>
      <c r="D45" s="21">
        <v>20309.34</v>
      </c>
      <c r="E45" s="21">
        <f t="shared" si="11"/>
        <v>20309.34</v>
      </c>
      <c r="F45" s="21">
        <v>20309.34</v>
      </c>
      <c r="G45" s="21">
        <v>20309.34</v>
      </c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55000</v>
      </c>
      <c r="D49" s="21">
        <v>125347.76</v>
      </c>
      <c r="E49" s="21">
        <f t="shared" si="11"/>
        <v>180347.76</v>
      </c>
      <c r="F49" s="21">
        <v>180347.76</v>
      </c>
      <c r="G49" s="21">
        <v>180347.76</v>
      </c>
      <c r="H49" s="21">
        <f t="shared" si="3"/>
        <v>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709801.65</v>
      </c>
      <c r="D57" s="18">
        <f t="shared" ref="D57:G57" si="14">SUM(D58:D65)</f>
        <v>-709801.65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709801.65</v>
      </c>
      <c r="D65" s="21">
        <v>-709801.65</v>
      </c>
      <c r="E65" s="21">
        <f t="shared" si="15"/>
        <v>0</v>
      </c>
      <c r="F65" s="21">
        <v>0</v>
      </c>
      <c r="G65" s="21">
        <v>0</v>
      </c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52265354.890000008</v>
      </c>
      <c r="E79" s="25">
        <f t="shared" si="21"/>
        <v>52265354.890000008</v>
      </c>
      <c r="F79" s="25">
        <f t="shared" si="21"/>
        <v>37717297.230000004</v>
      </c>
      <c r="G79" s="25">
        <f t="shared" si="21"/>
        <v>37717297.230000004</v>
      </c>
      <c r="H79" s="25">
        <f t="shared" si="21"/>
        <v>14548057.660000002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11817670.280000001</v>
      </c>
      <c r="E80" s="25">
        <f t="shared" si="22"/>
        <v>11817670.280000001</v>
      </c>
      <c r="F80" s="25">
        <f t="shared" si="22"/>
        <v>10205505.610000001</v>
      </c>
      <c r="G80" s="25">
        <f t="shared" si="22"/>
        <v>10205505.610000001</v>
      </c>
      <c r="H80" s="25">
        <f t="shared" si="22"/>
        <v>1612164.6700000004</v>
      </c>
    </row>
    <row r="81" spans="1:8">
      <c r="A81" s="19" t="s">
        <v>145</v>
      </c>
      <c r="B81" s="30" t="s">
        <v>12</v>
      </c>
      <c r="C81" s="31">
        <v>0</v>
      </c>
      <c r="D81" s="31">
        <v>6191344.4800000004</v>
      </c>
      <c r="E81" s="21">
        <f t="shared" ref="E81:E87" si="23">C81+D81</f>
        <v>6191344.4800000004</v>
      </c>
      <c r="F81" s="31">
        <v>6191344.4800000004</v>
      </c>
      <c r="G81" s="31">
        <v>6191344.4800000004</v>
      </c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2432891.4900000002</v>
      </c>
      <c r="E83" s="21">
        <f t="shared" si="23"/>
        <v>2432891.4900000002</v>
      </c>
      <c r="F83" s="31">
        <v>820726.82</v>
      </c>
      <c r="G83" s="31">
        <v>820726.82</v>
      </c>
      <c r="H83" s="31">
        <f t="shared" si="24"/>
        <v>1612164.6700000004</v>
      </c>
    </row>
    <row r="84" spans="1:8">
      <c r="A84" s="19" t="s">
        <v>148</v>
      </c>
      <c r="B84" s="30" t="s">
        <v>18</v>
      </c>
      <c r="C84" s="31">
        <v>0</v>
      </c>
      <c r="D84" s="31">
        <v>1806744.31</v>
      </c>
      <c r="E84" s="21">
        <f t="shared" si="23"/>
        <v>1806744.31</v>
      </c>
      <c r="F84" s="31">
        <v>1806744.31</v>
      </c>
      <c r="G84" s="31">
        <v>1806744.31</v>
      </c>
      <c r="H84" s="31">
        <f t="shared" si="24"/>
        <v>0</v>
      </c>
    </row>
    <row r="85" spans="1:8">
      <c r="A85" s="19" t="s">
        <v>149</v>
      </c>
      <c r="B85" s="30" t="s">
        <v>20</v>
      </c>
      <c r="C85" s="31">
        <v>0</v>
      </c>
      <c r="D85" s="31">
        <v>1386690</v>
      </c>
      <c r="E85" s="21">
        <f t="shared" si="23"/>
        <v>1386690</v>
      </c>
      <c r="F85" s="31">
        <v>1386690</v>
      </c>
      <c r="G85" s="31">
        <v>1386690</v>
      </c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1519327.06</v>
      </c>
      <c r="E88" s="25">
        <f t="shared" si="25"/>
        <v>1519327.06</v>
      </c>
      <c r="F88" s="25">
        <f t="shared" si="25"/>
        <v>959327.06</v>
      </c>
      <c r="G88" s="25">
        <f t="shared" si="25"/>
        <v>959327.06</v>
      </c>
      <c r="H88" s="25">
        <f t="shared" si="24"/>
        <v>560000</v>
      </c>
    </row>
    <row r="89" spans="1:8">
      <c r="A89" s="19" t="s">
        <v>152</v>
      </c>
      <c r="B89" s="30" t="s">
        <v>27</v>
      </c>
      <c r="C89" s="31">
        <v>0</v>
      </c>
      <c r="D89" s="31">
        <v>926091.35</v>
      </c>
      <c r="E89" s="21">
        <f t="shared" ref="E89:E97" si="26">C89+D89</f>
        <v>926091.35</v>
      </c>
      <c r="F89" s="31">
        <v>366091.35</v>
      </c>
      <c r="G89" s="31">
        <v>366091.35</v>
      </c>
      <c r="H89" s="31">
        <f t="shared" si="24"/>
        <v>560000</v>
      </c>
    </row>
    <row r="90" spans="1:8">
      <c r="A90" s="19" t="s">
        <v>153</v>
      </c>
      <c r="B90" s="30" t="s">
        <v>29</v>
      </c>
      <c r="C90" s="31">
        <v>0</v>
      </c>
      <c r="D90" s="31">
        <v>45276</v>
      </c>
      <c r="E90" s="21">
        <f t="shared" si="26"/>
        <v>45276</v>
      </c>
      <c r="F90" s="31">
        <v>45276</v>
      </c>
      <c r="G90" s="31">
        <v>45276</v>
      </c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91503.37</v>
      </c>
      <c r="E92" s="21">
        <f t="shared" si="26"/>
        <v>91503.37</v>
      </c>
      <c r="F92" s="31">
        <v>91503.37</v>
      </c>
      <c r="G92" s="31">
        <v>91503.37</v>
      </c>
      <c r="H92" s="31">
        <f t="shared" si="24"/>
        <v>0</v>
      </c>
    </row>
    <row r="93" spans="1:8">
      <c r="A93" s="19" t="s">
        <v>156</v>
      </c>
      <c r="B93" s="30" t="s">
        <v>35</v>
      </c>
      <c r="C93" s="31">
        <v>0</v>
      </c>
      <c r="D93" s="31">
        <v>35927.86</v>
      </c>
      <c r="E93" s="21">
        <f t="shared" si="26"/>
        <v>35927.86</v>
      </c>
      <c r="F93" s="31">
        <v>35927.86</v>
      </c>
      <c r="G93" s="31">
        <v>35927.86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>
        <v>0</v>
      </c>
      <c r="D94" s="31">
        <v>171228.5</v>
      </c>
      <c r="E94" s="21">
        <f t="shared" si="26"/>
        <v>171228.5</v>
      </c>
      <c r="F94" s="31">
        <v>171228.5</v>
      </c>
      <c r="G94" s="31">
        <v>171228.5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25114.05</v>
      </c>
      <c r="E95" s="21">
        <f t="shared" si="26"/>
        <v>25114.05</v>
      </c>
      <c r="F95" s="31">
        <v>25114.05</v>
      </c>
      <c r="G95" s="31">
        <v>25114.05</v>
      </c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224185.93</v>
      </c>
      <c r="E97" s="21">
        <f t="shared" si="26"/>
        <v>224185.93</v>
      </c>
      <c r="F97" s="31">
        <v>224185.93</v>
      </c>
      <c r="G97" s="31">
        <v>224185.93</v>
      </c>
      <c r="H97" s="31">
        <f t="shared" si="24"/>
        <v>0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12963620.020000003</v>
      </c>
      <c r="E98" s="25">
        <f t="shared" si="27"/>
        <v>12963620.020000003</v>
      </c>
      <c r="F98" s="25">
        <f t="shared" si="27"/>
        <v>12963620.020000003</v>
      </c>
      <c r="G98" s="25">
        <f t="shared" si="27"/>
        <v>12963620.020000003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>
        <v>0</v>
      </c>
      <c r="D99" s="31">
        <v>562940.68999999994</v>
      </c>
      <c r="E99" s="21">
        <f t="shared" ref="E99:E107" si="28">C99+D99</f>
        <v>562940.68999999994</v>
      </c>
      <c r="F99" s="31">
        <v>562940.68999999994</v>
      </c>
      <c r="G99" s="31">
        <v>562940.68999999994</v>
      </c>
      <c r="H99" s="31">
        <f t="shared" si="24"/>
        <v>0</v>
      </c>
    </row>
    <row r="100" spans="1:8">
      <c r="A100" s="19" t="s">
        <v>162</v>
      </c>
      <c r="B100" s="30" t="s">
        <v>48</v>
      </c>
      <c r="C100" s="31">
        <v>0</v>
      </c>
      <c r="D100" s="31">
        <v>27260</v>
      </c>
      <c r="E100" s="21">
        <f t="shared" si="28"/>
        <v>27260</v>
      </c>
      <c r="F100" s="31">
        <v>27260</v>
      </c>
      <c r="G100" s="31">
        <v>27260</v>
      </c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1047374.94</v>
      </c>
      <c r="E101" s="21">
        <f t="shared" si="28"/>
        <v>1047374.94</v>
      </c>
      <c r="F101" s="31">
        <v>1047374.94</v>
      </c>
      <c r="G101" s="31">
        <v>1047374.94</v>
      </c>
      <c r="H101" s="31">
        <f t="shared" si="24"/>
        <v>0</v>
      </c>
    </row>
    <row r="102" spans="1:8">
      <c r="A102" s="19" t="s">
        <v>164</v>
      </c>
      <c r="B102" s="30" t="s">
        <v>52</v>
      </c>
      <c r="C102" s="31">
        <v>0</v>
      </c>
      <c r="D102" s="31">
        <v>189040.22</v>
      </c>
      <c r="E102" s="21">
        <f t="shared" si="28"/>
        <v>189040.22</v>
      </c>
      <c r="F102" s="31">
        <v>189040.22</v>
      </c>
      <c r="G102" s="31">
        <v>189040.22</v>
      </c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0</v>
      </c>
      <c r="D103" s="31">
        <v>10015090.710000001</v>
      </c>
      <c r="E103" s="21">
        <f t="shared" si="28"/>
        <v>10015090.710000001</v>
      </c>
      <c r="F103" s="31">
        <v>10015090.710000001</v>
      </c>
      <c r="G103" s="31">
        <v>10015090.710000001</v>
      </c>
      <c r="H103" s="31">
        <f t="shared" si="24"/>
        <v>0</v>
      </c>
    </row>
    <row r="104" spans="1:8">
      <c r="A104" s="19" t="s">
        <v>166</v>
      </c>
      <c r="B104" s="30" t="s">
        <v>56</v>
      </c>
      <c r="C104" s="31">
        <v>0</v>
      </c>
      <c r="D104" s="31">
        <v>298439.07</v>
      </c>
      <c r="E104" s="21">
        <f t="shared" si="28"/>
        <v>298439.07</v>
      </c>
      <c r="F104" s="31">
        <v>298439.07</v>
      </c>
      <c r="G104" s="31">
        <v>298439.07</v>
      </c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0</v>
      </c>
      <c r="D105" s="31">
        <v>255277.88</v>
      </c>
      <c r="E105" s="21">
        <f t="shared" si="28"/>
        <v>255277.88</v>
      </c>
      <c r="F105" s="31">
        <v>255277.88</v>
      </c>
      <c r="G105" s="31">
        <v>255277.88</v>
      </c>
      <c r="H105" s="31">
        <f t="shared" si="24"/>
        <v>0</v>
      </c>
    </row>
    <row r="106" spans="1:8">
      <c r="A106" s="19" t="s">
        <v>168</v>
      </c>
      <c r="B106" s="30" t="s">
        <v>60</v>
      </c>
      <c r="C106" s="31">
        <v>0</v>
      </c>
      <c r="D106" s="31">
        <v>84947.8</v>
      </c>
      <c r="E106" s="21">
        <f t="shared" si="28"/>
        <v>84947.8</v>
      </c>
      <c r="F106" s="31">
        <v>84947.8</v>
      </c>
      <c r="G106" s="31">
        <v>84947.8</v>
      </c>
      <c r="H106" s="31">
        <f t="shared" si="24"/>
        <v>0</v>
      </c>
    </row>
    <row r="107" spans="1:8">
      <c r="A107" s="19" t="s">
        <v>169</v>
      </c>
      <c r="B107" s="30" t="s">
        <v>62</v>
      </c>
      <c r="C107" s="31">
        <v>0</v>
      </c>
      <c r="D107" s="31">
        <v>483248.71</v>
      </c>
      <c r="E107" s="21">
        <f t="shared" si="28"/>
        <v>483248.71</v>
      </c>
      <c r="F107" s="31">
        <v>483248.71</v>
      </c>
      <c r="G107" s="31">
        <v>483248.71</v>
      </c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4294138</v>
      </c>
      <c r="E118" s="25">
        <f t="shared" si="31"/>
        <v>4294138</v>
      </c>
      <c r="F118" s="25">
        <f t="shared" si="31"/>
        <v>1912797.6199999999</v>
      </c>
      <c r="G118" s="25">
        <f t="shared" si="31"/>
        <v>1912797.6199999999</v>
      </c>
      <c r="H118" s="25">
        <f t="shared" si="24"/>
        <v>2381340.38</v>
      </c>
    </row>
    <row r="119" spans="1:8">
      <c r="A119" s="19" t="s">
        <v>177</v>
      </c>
      <c r="B119" s="30" t="s">
        <v>82</v>
      </c>
      <c r="C119" s="31">
        <v>0</v>
      </c>
      <c r="D119" s="31">
        <v>4092974</v>
      </c>
      <c r="E119" s="21">
        <f t="shared" ref="E119:E127" si="32">C119+D119</f>
        <v>4092974</v>
      </c>
      <c r="F119" s="31">
        <v>1727625.03</v>
      </c>
      <c r="G119" s="31">
        <v>1727625.03</v>
      </c>
      <c r="H119" s="31">
        <f t="shared" si="24"/>
        <v>2365348.9699999997</v>
      </c>
    </row>
    <row r="120" spans="1:8">
      <c r="A120" s="19" t="s">
        <v>178</v>
      </c>
      <c r="B120" s="30" t="s">
        <v>84</v>
      </c>
      <c r="C120" s="31">
        <v>0</v>
      </c>
      <c r="D120" s="31">
        <v>161164</v>
      </c>
      <c r="E120" s="21">
        <f t="shared" si="32"/>
        <v>161164</v>
      </c>
      <c r="F120" s="31">
        <v>150560.44</v>
      </c>
      <c r="G120" s="31">
        <v>150560.44</v>
      </c>
      <c r="H120" s="31">
        <f t="shared" si="24"/>
        <v>10603.559999999998</v>
      </c>
    </row>
    <row r="121" spans="1:8">
      <c r="A121" s="19" t="s">
        <v>179</v>
      </c>
      <c r="B121" s="30" t="s">
        <v>86</v>
      </c>
      <c r="C121" s="31">
        <v>0</v>
      </c>
      <c r="D121" s="31">
        <v>40000</v>
      </c>
      <c r="E121" s="21">
        <f t="shared" si="32"/>
        <v>40000</v>
      </c>
      <c r="F121" s="31">
        <v>34612.15</v>
      </c>
      <c r="G121" s="31">
        <v>34612.15</v>
      </c>
      <c r="H121" s="31">
        <f t="shared" si="24"/>
        <v>5387.8499999999985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21670599.530000001</v>
      </c>
      <c r="E128" s="25">
        <f t="shared" si="33"/>
        <v>21670599.530000001</v>
      </c>
      <c r="F128" s="25">
        <f t="shared" si="33"/>
        <v>11676046.92</v>
      </c>
      <c r="G128" s="25">
        <f t="shared" si="33"/>
        <v>11676046.92</v>
      </c>
      <c r="H128" s="25">
        <f t="shared" si="24"/>
        <v>9994552.6100000013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21670599.530000001</v>
      </c>
      <c r="E130" s="21">
        <f t="shared" si="34"/>
        <v>21670599.530000001</v>
      </c>
      <c r="F130" s="31">
        <v>11676046.92</v>
      </c>
      <c r="G130" s="31">
        <v>11676046.92</v>
      </c>
      <c r="H130" s="31">
        <f t="shared" si="24"/>
        <v>9994552.6100000013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38719606.990000002</v>
      </c>
      <c r="D154" s="25">
        <f t="shared" ref="D154:H154" si="42">D4+D79</f>
        <v>61998304.580000013</v>
      </c>
      <c r="E154" s="25">
        <f t="shared" si="42"/>
        <v>100717911.56999999</v>
      </c>
      <c r="F154" s="25">
        <f t="shared" si="42"/>
        <v>82556141.75999999</v>
      </c>
      <c r="G154" s="25">
        <f t="shared" si="42"/>
        <v>82556141.75999999</v>
      </c>
      <c r="H154" s="25">
        <f t="shared" si="42"/>
        <v>18161769.810000002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2020-01-29T17:48:09Z</dcterms:created>
  <dcterms:modified xsi:type="dcterms:W3CDTF">2020-01-29T17:49:10Z</dcterms:modified>
</cp:coreProperties>
</file>